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ikov_EV\Desktop\"/>
    </mc:Choice>
  </mc:AlternateContent>
  <xr:revisionPtr revIDLastSave="0" documentId="8_{D4503BF0-9A35-43AF-BEDE-D6D928A11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1" l="1"/>
  <c r="E137" i="1"/>
  <c r="E135" i="1"/>
  <c r="E134" i="1"/>
  <c r="F127" i="1"/>
  <c r="G32" i="1"/>
  <c r="G31" i="1"/>
  <c r="G30" i="1"/>
  <c r="G28" i="1"/>
  <c r="G29" i="1"/>
  <c r="D47" i="1"/>
  <c r="D55" i="1"/>
  <c r="D66" i="1"/>
  <c r="D75" i="1"/>
  <c r="D92" i="1"/>
  <c r="D100" i="1"/>
  <c r="D111" i="1"/>
  <c r="D36" i="1"/>
  <c r="D29" i="1"/>
  <c r="D128" i="1" l="1"/>
  <c r="C127" i="1"/>
  <c r="E132" i="1" l="1"/>
  <c r="G128" i="1"/>
  <c r="E131" i="1" s="1"/>
  <c r="D26" i="1"/>
  <c r="F25" i="1"/>
  <c r="F26" i="1" s="1"/>
  <c r="D25" i="1"/>
  <c r="C25" i="1"/>
  <c r="G27" i="1" l="1"/>
  <c r="G26" i="1"/>
</calcChain>
</file>

<file path=xl/sharedStrings.xml><?xml version="1.0" encoding="utf-8"?>
<sst xmlns="http://schemas.openxmlformats.org/spreadsheetml/2006/main" count="67" uniqueCount="62">
  <si>
    <t>ТРЕХМЕРНОЕ МОДЕЛЛИРОВАНИЕ</t>
  </si>
  <si>
    <t>ПРОГРАММИРОВАНИЕ</t>
  </si>
  <si>
    <t>Стоимость часа 3D-моделлера</t>
  </si>
  <si>
    <t>Стоимость часа программиста</t>
  </si>
  <si>
    <t>Общая низкополигональная модель c физикой</t>
  </si>
  <si>
    <t>Кабина в VR</t>
  </si>
  <si>
    <t>Кран ЕДК 1000</t>
  </si>
  <si>
    <t>Управление краном VR</t>
  </si>
  <si>
    <t>Крытый вагон</t>
  </si>
  <si>
    <t>Управлениебульдозером VR</t>
  </si>
  <si>
    <t>Купейный вагон</t>
  </si>
  <si>
    <t>Строповка VR</t>
  </si>
  <si>
    <t>Платформа</t>
  </si>
  <si>
    <t>Работа с гидравлическим оборудованием VR</t>
  </si>
  <si>
    <t>Бульдозер</t>
  </si>
  <si>
    <t>Автоматическое составление оперативного плана</t>
  </si>
  <si>
    <t>Пассажирский вагон</t>
  </si>
  <si>
    <t>Эксплуатационная обстановка. Поток поездов, занятость ж/д путей, станций, перегонов</t>
  </si>
  <si>
    <t>Хоппер</t>
  </si>
  <si>
    <t>Сетевой график
(диаграмма Ганта)</t>
  </si>
  <si>
    <t>Цистерна</t>
  </si>
  <si>
    <t>Моделирование путевой обстановки из базы объектов</t>
  </si>
  <si>
    <t>Полувагон</t>
  </si>
  <si>
    <t>Моделирование схемы происшествия из базы подвижного состава</t>
  </si>
  <si>
    <t>Грузовой вагон</t>
  </si>
  <si>
    <t>Составление и отображение альтернативных оперативных планов</t>
  </si>
  <si>
    <t>Тепловоз</t>
  </si>
  <si>
    <t>Опреративный штаб, мультиплейер, взаимодействие, карта</t>
  </si>
  <si>
    <t>Электровоз ЭП1</t>
  </si>
  <si>
    <t>Сборка, компиляция, тестирование</t>
  </si>
  <si>
    <t xml:space="preserve">Гидравлическое оборудование </t>
  </si>
  <si>
    <t>Верхнее строение пути</t>
  </si>
  <si>
    <t>Стрелка</t>
  </si>
  <si>
    <t>Мост</t>
  </si>
  <si>
    <t>Контактная сеть</t>
  </si>
  <si>
    <t>Устройства СЦБ</t>
  </si>
  <si>
    <t>Работники РЖД нескольких типов</t>
  </si>
  <si>
    <t>Рельеф, растительность</t>
  </si>
  <si>
    <t>Оперативный штаб, аватары участников разных рангов</t>
  </si>
  <si>
    <t>часов</t>
  </si>
  <si>
    <t>Разработка локаций, персонажей, инструметов</t>
  </si>
  <si>
    <t>Удерживающая схема</t>
  </si>
  <si>
    <t>Система позиционирования, позволяющая работнику работать с поддержкой, при которой падение предотвращается</t>
  </si>
  <si>
    <t>Страховочная система, состоящая из страховочной привязи и подсистемы, присоединяемой для страховки</t>
  </si>
  <si>
    <t>Система спасения и эвакуации, использующая средства защиты втягивающего типа со встроенной лебедкой</t>
  </si>
  <si>
    <t>Система спасения и эвакуации, использующая переносное временное анкерное устройство.</t>
  </si>
  <si>
    <t>Система спасения и эвакуации, использующая индивидуальное спасательное устройство (ИСУ), предназначенное для спасения работника с высоты самостоятельно.</t>
  </si>
  <si>
    <t>Система канатного доступа обеспечивает работнику доступ к рабочему месту и возврат обратно, выход на поверхность площадки и изменение в рабочей позиции, предоставляет опору и позиционирование, защищая от падения, обеспечивая при необходимости спасение с высоты.</t>
  </si>
  <si>
    <t>Организация временных анкерных точек с фактором падения  при перемещении по конструкциям и высотным объектам с обеспечением своей безопасности вторым работником (страхующим).</t>
  </si>
  <si>
    <t>СИСТЕМЫ ОБЕСПЕЧЕНИЯ БЕЗОПАСНОСТИ РАБОТНИКА ПРИ ПЕРЕМЕЩЕНИИ
ПО КОНСТРУКЦИЯМ
при невозможности организации страховочной системы</t>
  </si>
  <si>
    <t>Управления работы анкерных устройств</t>
  </si>
  <si>
    <t>Управления работы строп</t>
  </si>
  <si>
    <t>Часы всего</t>
  </si>
  <si>
    <t>Часы</t>
  </si>
  <si>
    <t>Деньги</t>
  </si>
  <si>
    <t>Денег всего</t>
  </si>
  <si>
    <t>Дней</t>
  </si>
  <si>
    <t>Месяц</t>
  </si>
  <si>
    <t>VR-управление и взаимодействие</t>
  </si>
  <si>
    <t>База данных, сохранение результатов, авторизация пользователей</t>
  </si>
  <si>
    <t>2 человек</t>
  </si>
  <si>
    <t>4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</si>
</sst>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_р_._-;\-* #,##0.00_р_._-;_-* &quot;-&quot;??_р_.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Protection="0"/>
  </cellStyleXfs>
  <cellXfs count="44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44" fontId="0" fillId="2" borderId="0" xfId="1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4" fillId="0" borderId="0" xfId="0" applyNumberFormat="1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/>
    <xf numFmtId="164" fontId="0" fillId="0" borderId="3" xfId="0" applyNumberFormat="1" applyBorder="1"/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3" xfId="0" applyBorder="1" applyAlignment="1">
      <alignment wrapText="1"/>
    </xf>
    <xf numFmtId="44" fontId="0" fillId="0" borderId="3" xfId="0" applyNumberFormat="1" applyBorder="1"/>
    <xf numFmtId="4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28</xdr:row>
      <xdr:rowOff>51329</xdr:rowOff>
    </xdr:from>
    <xdr:to>
      <xdr:col>0</xdr:col>
      <xdr:colOff>1352550</xdr:colOff>
      <xdr:row>34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28404"/>
          <a:ext cx="1295400" cy="119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35</xdr:row>
      <xdr:rowOff>28575</xdr:rowOff>
    </xdr:from>
    <xdr:to>
      <xdr:col>0</xdr:col>
      <xdr:colOff>1457325</xdr:colOff>
      <xdr:row>46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39150"/>
          <a:ext cx="13716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46</xdr:row>
      <xdr:rowOff>95250</xdr:rowOff>
    </xdr:from>
    <xdr:to>
      <xdr:col>0</xdr:col>
      <xdr:colOff>1390650</xdr:colOff>
      <xdr:row>53</xdr:row>
      <xdr:rowOff>114300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601325"/>
          <a:ext cx="1371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54</xdr:row>
      <xdr:rowOff>161925</xdr:rowOff>
    </xdr:from>
    <xdr:to>
      <xdr:col>0</xdr:col>
      <xdr:colOff>1457325</xdr:colOff>
      <xdr:row>64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192000"/>
          <a:ext cx="13716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65</xdr:row>
      <xdr:rowOff>57150</xdr:rowOff>
    </xdr:from>
    <xdr:to>
      <xdr:col>0</xdr:col>
      <xdr:colOff>1400175</xdr:colOff>
      <xdr:row>73</xdr:row>
      <xdr:rowOff>66675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182725"/>
          <a:ext cx="13716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74</xdr:row>
      <xdr:rowOff>76200</xdr:rowOff>
    </xdr:from>
    <xdr:to>
      <xdr:col>0</xdr:col>
      <xdr:colOff>1352550</xdr:colOff>
      <xdr:row>90</xdr:row>
      <xdr:rowOff>114300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916275"/>
          <a:ext cx="125730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91</xdr:row>
      <xdr:rowOff>104775</xdr:rowOff>
    </xdr:from>
    <xdr:to>
      <xdr:col>0</xdr:col>
      <xdr:colOff>1333500</xdr:colOff>
      <xdr:row>98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592925"/>
          <a:ext cx="12287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99</xdr:row>
      <xdr:rowOff>85725</xdr:rowOff>
    </xdr:from>
    <xdr:to>
      <xdr:col>0</xdr:col>
      <xdr:colOff>1457325</xdr:colOff>
      <xdr:row>109</xdr:row>
      <xdr:rowOff>114300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097875"/>
          <a:ext cx="13716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110</xdr:row>
      <xdr:rowOff>76200</xdr:rowOff>
    </xdr:from>
    <xdr:to>
      <xdr:col>0</xdr:col>
      <xdr:colOff>1439053</xdr:colOff>
      <xdr:row>124</xdr:row>
      <xdr:rowOff>133350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183850"/>
          <a:ext cx="1334278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94" zoomScale="80" zoomScaleNormal="80" workbookViewId="0">
      <selection activeCell="F137" sqref="F137"/>
    </sheetView>
  </sheetViews>
  <sheetFormatPr defaultRowHeight="15" x14ac:dyDescent="0.25"/>
  <cols>
    <col min="1" max="1" width="22.42578125" customWidth="1"/>
    <col min="2" max="2" width="46.7109375" customWidth="1"/>
    <col min="3" max="3" width="16.5703125" customWidth="1"/>
    <col min="4" max="4" width="17" customWidth="1"/>
    <col min="5" max="5" width="49.42578125" customWidth="1"/>
    <col min="6" max="6" width="16.7109375" customWidth="1"/>
    <col min="7" max="7" width="22" bestFit="1" customWidth="1"/>
  </cols>
  <sheetData>
    <row r="1" spans="2:12" ht="26.25" x14ac:dyDescent="0.4">
      <c r="B1" s="22" t="s">
        <v>0</v>
      </c>
      <c r="C1" s="22"/>
      <c r="D1" s="22"/>
      <c r="E1" s="1" t="s">
        <v>1</v>
      </c>
      <c r="F1" s="1"/>
      <c r="G1" s="1"/>
      <c r="H1" s="1"/>
      <c r="I1" s="1"/>
      <c r="J1" s="1"/>
      <c r="K1" s="1"/>
      <c r="L1" s="1"/>
    </row>
    <row r="2" spans="2:12" ht="30" x14ac:dyDescent="0.25">
      <c r="B2" s="2"/>
      <c r="C2" s="3" t="s">
        <v>2</v>
      </c>
      <c r="D2" s="4">
        <v>700</v>
      </c>
      <c r="E2" s="3" t="s">
        <v>3</v>
      </c>
      <c r="F2" s="4">
        <v>1000</v>
      </c>
      <c r="G2" s="2"/>
      <c r="H2" s="2"/>
      <c r="I2" s="2"/>
    </row>
    <row r="3" spans="2:12" x14ac:dyDescent="0.25">
      <c r="B3" s="23" t="s">
        <v>4</v>
      </c>
      <c r="C3" s="23"/>
      <c r="D3" t="s">
        <v>5</v>
      </c>
      <c r="E3" s="5"/>
    </row>
    <row r="4" spans="2:12" x14ac:dyDescent="0.25">
      <c r="B4" t="s">
        <v>6</v>
      </c>
      <c r="C4" s="6">
        <v>80</v>
      </c>
      <c r="D4" s="6">
        <v>80</v>
      </c>
      <c r="E4" t="s">
        <v>7</v>
      </c>
      <c r="F4">
        <v>120</v>
      </c>
    </row>
    <row r="5" spans="2:12" x14ac:dyDescent="0.25">
      <c r="B5" t="s">
        <v>8</v>
      </c>
      <c r="C5" s="6">
        <v>48</v>
      </c>
      <c r="D5" s="6"/>
      <c r="E5" t="s">
        <v>9</v>
      </c>
      <c r="F5">
        <v>120</v>
      </c>
    </row>
    <row r="6" spans="2:12" x14ac:dyDescent="0.25">
      <c r="B6" t="s">
        <v>10</v>
      </c>
      <c r="C6" s="6">
        <v>48</v>
      </c>
      <c r="D6" s="6"/>
      <c r="E6" t="s">
        <v>11</v>
      </c>
      <c r="F6">
        <v>120</v>
      </c>
    </row>
    <row r="7" spans="2:12" x14ac:dyDescent="0.25">
      <c r="B7" t="s">
        <v>12</v>
      </c>
      <c r="C7" s="6">
        <v>48</v>
      </c>
      <c r="D7" s="6"/>
      <c r="E7" s="5" t="s">
        <v>13</v>
      </c>
      <c r="F7">
        <v>120</v>
      </c>
    </row>
    <row r="8" spans="2:12" x14ac:dyDescent="0.25">
      <c r="B8" t="s">
        <v>14</v>
      </c>
      <c r="C8" s="6">
        <v>80</v>
      </c>
      <c r="D8" s="6">
        <v>80</v>
      </c>
      <c r="E8" s="5" t="s">
        <v>15</v>
      </c>
      <c r="F8">
        <v>320</v>
      </c>
    </row>
    <row r="9" spans="2:12" ht="30" x14ac:dyDescent="0.25">
      <c r="B9" t="s">
        <v>16</v>
      </c>
      <c r="C9" s="6">
        <v>48</v>
      </c>
      <c r="E9" s="5" t="s">
        <v>17</v>
      </c>
      <c r="F9">
        <v>320</v>
      </c>
    </row>
    <row r="10" spans="2:12" ht="30" x14ac:dyDescent="0.25">
      <c r="B10" t="s">
        <v>18</v>
      </c>
      <c r="C10" s="6">
        <v>48</v>
      </c>
      <c r="E10" s="5" t="s">
        <v>19</v>
      </c>
      <c r="F10">
        <v>320</v>
      </c>
    </row>
    <row r="11" spans="2:12" ht="30" x14ac:dyDescent="0.25">
      <c r="B11" t="s">
        <v>20</v>
      </c>
      <c r="C11" s="6">
        <v>48</v>
      </c>
      <c r="E11" s="5" t="s">
        <v>21</v>
      </c>
      <c r="F11">
        <v>320</v>
      </c>
    </row>
    <row r="12" spans="2:12" ht="30" x14ac:dyDescent="0.25">
      <c r="B12" t="s">
        <v>22</v>
      </c>
      <c r="C12" s="6">
        <v>48</v>
      </c>
      <c r="E12" s="5" t="s">
        <v>23</v>
      </c>
      <c r="F12">
        <v>320</v>
      </c>
    </row>
    <row r="13" spans="2:12" ht="30" x14ac:dyDescent="0.25">
      <c r="B13" t="s">
        <v>24</v>
      </c>
      <c r="C13" s="6">
        <v>48</v>
      </c>
      <c r="E13" s="5" t="s">
        <v>25</v>
      </c>
      <c r="F13">
        <v>0</v>
      </c>
    </row>
    <row r="14" spans="2:12" ht="30" x14ac:dyDescent="0.25">
      <c r="B14" t="s">
        <v>26</v>
      </c>
      <c r="C14" s="6">
        <v>60</v>
      </c>
      <c r="E14" s="5" t="s">
        <v>27</v>
      </c>
      <c r="F14">
        <v>480</v>
      </c>
    </row>
    <row r="15" spans="2:12" x14ac:dyDescent="0.25">
      <c r="B15" t="s">
        <v>28</v>
      </c>
      <c r="C15" s="6">
        <v>60</v>
      </c>
      <c r="E15" s="5" t="s">
        <v>29</v>
      </c>
      <c r="F15">
        <v>480</v>
      </c>
    </row>
    <row r="16" spans="2:12" x14ac:dyDescent="0.25">
      <c r="B16" t="s">
        <v>30</v>
      </c>
      <c r="C16" s="6">
        <v>80</v>
      </c>
    </row>
    <row r="17" spans="1:8" x14ac:dyDescent="0.25">
      <c r="B17" t="s">
        <v>31</v>
      </c>
      <c r="C17" s="6">
        <v>48</v>
      </c>
    </row>
    <row r="18" spans="1:8" x14ac:dyDescent="0.25">
      <c r="B18" t="s">
        <v>32</v>
      </c>
      <c r="C18" s="6">
        <v>48</v>
      </c>
    </row>
    <row r="19" spans="1:8" x14ac:dyDescent="0.25">
      <c r="B19" t="s">
        <v>33</v>
      </c>
      <c r="C19" s="6">
        <v>48</v>
      </c>
    </row>
    <row r="20" spans="1:8" x14ac:dyDescent="0.25">
      <c r="B20" t="s">
        <v>34</v>
      </c>
      <c r="C20" s="6">
        <v>32</v>
      </c>
    </row>
    <row r="21" spans="1:8" x14ac:dyDescent="0.25">
      <c r="B21" t="s">
        <v>35</v>
      </c>
      <c r="C21" s="6">
        <v>32</v>
      </c>
    </row>
    <row r="22" spans="1:8" x14ac:dyDescent="0.25">
      <c r="B22" t="s">
        <v>36</v>
      </c>
      <c r="C22" s="6">
        <v>160</v>
      </c>
    </row>
    <row r="23" spans="1:8" x14ac:dyDescent="0.25">
      <c r="B23" t="s">
        <v>37</v>
      </c>
      <c r="C23" s="6">
        <v>160</v>
      </c>
    </row>
    <row r="24" spans="1:8" ht="30" x14ac:dyDescent="0.25">
      <c r="B24" s="5" t="s">
        <v>38</v>
      </c>
      <c r="C24" s="6">
        <v>320</v>
      </c>
    </row>
    <row r="25" spans="1:8" x14ac:dyDescent="0.25">
      <c r="C25">
        <f>SUM(C4:C24)</f>
        <v>1592</v>
      </c>
      <c r="D25">
        <f>SUM(D4:D15)</f>
        <v>160</v>
      </c>
      <c r="F25">
        <f>SUM(F4:F23)</f>
        <v>3040</v>
      </c>
    </row>
    <row r="26" spans="1:8" ht="21" x14ac:dyDescent="0.35">
      <c r="D26" s="7">
        <f>SUM(C25:D25)*D2</f>
        <v>1226400</v>
      </c>
      <c r="F26" s="7">
        <f>F25*F2</f>
        <v>3040000</v>
      </c>
      <c r="G26" s="8">
        <f>SUM(D26:F26)</f>
        <v>4266400</v>
      </c>
    </row>
    <row r="27" spans="1:8" x14ac:dyDescent="0.25">
      <c r="F27" s="7"/>
      <c r="G27">
        <f>SUM(C25:I25)</f>
        <v>4792</v>
      </c>
      <c r="H27" t="s">
        <v>39</v>
      </c>
    </row>
    <row r="28" spans="1:8" x14ac:dyDescent="0.25">
      <c r="A28" s="9"/>
      <c r="B28" s="11" t="s">
        <v>40</v>
      </c>
      <c r="C28" s="10">
        <v>160</v>
      </c>
      <c r="D28" s="10"/>
      <c r="E28" s="13" t="s">
        <v>50</v>
      </c>
      <c r="F28" s="15">
        <v>100</v>
      </c>
      <c r="G28" s="19">
        <f>F28*F2</f>
        <v>100000</v>
      </c>
    </row>
    <row r="29" spans="1:8" x14ac:dyDescent="0.25">
      <c r="B29" s="27" t="s">
        <v>41</v>
      </c>
      <c r="C29" s="33">
        <v>48</v>
      </c>
      <c r="D29" s="34">
        <f>C29*D2</f>
        <v>33600</v>
      </c>
      <c r="E29" s="13" t="s">
        <v>51</v>
      </c>
      <c r="F29" s="15">
        <v>100</v>
      </c>
      <c r="G29" s="19">
        <f>F29*F2</f>
        <v>100000</v>
      </c>
    </row>
    <row r="30" spans="1:8" x14ac:dyDescent="0.25">
      <c r="B30" s="28"/>
      <c r="C30" s="33"/>
      <c r="D30" s="35"/>
      <c r="E30" s="18" t="s">
        <v>29</v>
      </c>
      <c r="F30" s="15">
        <v>240</v>
      </c>
      <c r="G30" s="19">
        <f>F30*$F$2</f>
        <v>240000</v>
      </c>
    </row>
    <row r="31" spans="1:8" x14ac:dyDescent="0.25">
      <c r="B31" s="28"/>
      <c r="C31" s="33"/>
      <c r="D31" s="35"/>
      <c r="E31" t="s">
        <v>58</v>
      </c>
      <c r="F31" s="41">
        <v>300</v>
      </c>
      <c r="G31" s="19">
        <f>F31*$F$2</f>
        <v>300000</v>
      </c>
    </row>
    <row r="32" spans="1:8" x14ac:dyDescent="0.25">
      <c r="B32" s="28"/>
      <c r="C32" s="33"/>
      <c r="D32" s="35"/>
      <c r="E32" t="s">
        <v>59</v>
      </c>
      <c r="F32" s="41">
        <v>300</v>
      </c>
      <c r="G32" s="19">
        <f>F32*$F$2</f>
        <v>300000</v>
      </c>
    </row>
    <row r="33" spans="1:4" x14ac:dyDescent="0.25">
      <c r="B33" s="28"/>
      <c r="C33" s="33"/>
      <c r="D33" s="35"/>
    </row>
    <row r="34" spans="1:4" x14ac:dyDescent="0.25">
      <c r="B34" s="28"/>
      <c r="C34" s="33"/>
      <c r="D34" s="35"/>
    </row>
    <row r="35" spans="1:4" x14ac:dyDescent="0.25">
      <c r="A35" s="9"/>
      <c r="B35" s="29"/>
      <c r="C35" s="33"/>
      <c r="D35" s="36"/>
    </row>
    <row r="36" spans="1:4" ht="47.25" customHeight="1" x14ac:dyDescent="0.25">
      <c r="B36" s="24" t="s">
        <v>42</v>
      </c>
      <c r="C36" s="33">
        <v>48</v>
      </c>
      <c r="D36" s="20">
        <f>C36*D2</f>
        <v>33600</v>
      </c>
    </row>
    <row r="37" spans="1:4" x14ac:dyDescent="0.25">
      <c r="B37" s="25"/>
      <c r="C37" s="33"/>
      <c r="D37" s="21"/>
    </row>
    <row r="38" spans="1:4" x14ac:dyDescent="0.25">
      <c r="B38" s="25"/>
      <c r="C38" s="33"/>
      <c r="D38" s="21"/>
    </row>
    <row r="39" spans="1:4" x14ac:dyDescent="0.25">
      <c r="B39" s="25"/>
      <c r="C39" s="33"/>
      <c r="D39" s="21"/>
    </row>
    <row r="40" spans="1:4" x14ac:dyDescent="0.25">
      <c r="B40" s="25"/>
      <c r="C40" s="33"/>
      <c r="D40" s="21"/>
    </row>
    <row r="41" spans="1:4" x14ac:dyDescent="0.25">
      <c r="B41" s="25"/>
      <c r="C41" s="33"/>
      <c r="D41" s="21"/>
    </row>
    <row r="42" spans="1:4" x14ac:dyDescent="0.25">
      <c r="B42" s="25"/>
      <c r="C42" s="33"/>
      <c r="D42" s="21"/>
    </row>
    <row r="43" spans="1:4" x14ac:dyDescent="0.25">
      <c r="B43" s="25"/>
      <c r="C43" s="33"/>
      <c r="D43" s="21"/>
    </row>
    <row r="44" spans="1:4" x14ac:dyDescent="0.25">
      <c r="B44" s="25"/>
      <c r="C44" s="33"/>
      <c r="D44" s="21"/>
    </row>
    <row r="45" spans="1:4" x14ac:dyDescent="0.25">
      <c r="B45" s="25"/>
      <c r="C45" s="33"/>
      <c r="D45" s="21"/>
    </row>
    <row r="46" spans="1:4" x14ac:dyDescent="0.25">
      <c r="A46" s="9"/>
      <c r="B46" s="26"/>
      <c r="C46" s="33"/>
      <c r="D46" s="21"/>
    </row>
    <row r="47" spans="1:4" x14ac:dyDescent="0.25">
      <c r="B47" s="30" t="s">
        <v>43</v>
      </c>
      <c r="C47" s="33">
        <v>60</v>
      </c>
      <c r="D47" s="20">
        <f>C47*D2</f>
        <v>42000</v>
      </c>
    </row>
    <row r="48" spans="1:4" x14ac:dyDescent="0.25">
      <c r="B48" s="31"/>
      <c r="C48" s="33"/>
      <c r="D48" s="21"/>
    </row>
    <row r="49" spans="1:4" x14ac:dyDescent="0.25">
      <c r="B49" s="31"/>
      <c r="C49" s="33"/>
      <c r="D49" s="21"/>
    </row>
    <row r="50" spans="1:4" x14ac:dyDescent="0.25">
      <c r="B50" s="31"/>
      <c r="C50" s="33"/>
      <c r="D50" s="21"/>
    </row>
    <row r="51" spans="1:4" x14ac:dyDescent="0.25">
      <c r="B51" s="31"/>
      <c r="C51" s="33"/>
      <c r="D51" s="21"/>
    </row>
    <row r="52" spans="1:4" x14ac:dyDescent="0.25">
      <c r="B52" s="31"/>
      <c r="C52" s="33"/>
      <c r="D52" s="21"/>
    </row>
    <row r="53" spans="1:4" x14ac:dyDescent="0.25">
      <c r="B53" s="31"/>
      <c r="C53" s="33"/>
      <c r="D53" s="21"/>
    </row>
    <row r="54" spans="1:4" x14ac:dyDescent="0.25">
      <c r="A54" s="9"/>
      <c r="B54" s="32"/>
      <c r="C54" s="33"/>
      <c r="D54" s="21"/>
    </row>
    <row r="55" spans="1:4" x14ac:dyDescent="0.25">
      <c r="B55" s="30" t="s">
        <v>44</v>
      </c>
      <c r="C55" s="33">
        <v>60</v>
      </c>
      <c r="D55" s="20">
        <f>C55*D2</f>
        <v>42000</v>
      </c>
    </row>
    <row r="56" spans="1:4" x14ac:dyDescent="0.25">
      <c r="B56" s="31"/>
      <c r="C56" s="33"/>
      <c r="D56" s="21"/>
    </row>
    <row r="57" spans="1:4" x14ac:dyDescent="0.25">
      <c r="B57" s="31"/>
      <c r="C57" s="33"/>
      <c r="D57" s="21"/>
    </row>
    <row r="58" spans="1:4" x14ac:dyDescent="0.25">
      <c r="B58" s="31"/>
      <c r="C58" s="33"/>
      <c r="D58" s="21"/>
    </row>
    <row r="59" spans="1:4" x14ac:dyDescent="0.25">
      <c r="B59" s="31"/>
      <c r="C59" s="33"/>
      <c r="D59" s="21"/>
    </row>
    <row r="60" spans="1:4" x14ac:dyDescent="0.25">
      <c r="B60" s="31"/>
      <c r="C60" s="33"/>
      <c r="D60" s="21"/>
    </row>
    <row r="61" spans="1:4" x14ac:dyDescent="0.25">
      <c r="B61" s="31"/>
      <c r="C61" s="33"/>
      <c r="D61" s="21"/>
    </row>
    <row r="62" spans="1:4" x14ac:dyDescent="0.25">
      <c r="B62" s="31"/>
      <c r="C62" s="33"/>
      <c r="D62" s="21"/>
    </row>
    <row r="63" spans="1:4" x14ac:dyDescent="0.25">
      <c r="B63" s="31"/>
      <c r="C63" s="33"/>
      <c r="D63" s="21"/>
    </row>
    <row r="64" spans="1:4" x14ac:dyDescent="0.25">
      <c r="B64" s="31"/>
      <c r="C64" s="33"/>
      <c r="D64" s="21"/>
    </row>
    <row r="65" spans="1:4" x14ac:dyDescent="0.25">
      <c r="A65" s="9"/>
      <c r="B65" s="32"/>
      <c r="C65" s="33"/>
      <c r="D65" s="21"/>
    </row>
    <row r="66" spans="1:4" x14ac:dyDescent="0.25">
      <c r="B66" s="30" t="s">
        <v>45</v>
      </c>
      <c r="C66" s="33">
        <v>60</v>
      </c>
      <c r="D66" s="20">
        <f>C66*D2</f>
        <v>42000</v>
      </c>
    </row>
    <row r="67" spans="1:4" x14ac:dyDescent="0.25">
      <c r="B67" s="31"/>
      <c r="C67" s="33"/>
      <c r="D67" s="21"/>
    </row>
    <row r="68" spans="1:4" x14ac:dyDescent="0.25">
      <c r="B68" s="31"/>
      <c r="C68" s="33"/>
      <c r="D68" s="21"/>
    </row>
    <row r="69" spans="1:4" x14ac:dyDescent="0.25">
      <c r="B69" s="31"/>
      <c r="C69" s="33"/>
      <c r="D69" s="21"/>
    </row>
    <row r="70" spans="1:4" x14ac:dyDescent="0.25">
      <c r="B70" s="31"/>
      <c r="C70" s="33"/>
      <c r="D70" s="21"/>
    </row>
    <row r="71" spans="1:4" x14ac:dyDescent="0.25">
      <c r="B71" s="31"/>
      <c r="C71" s="33"/>
      <c r="D71" s="21"/>
    </row>
    <row r="72" spans="1:4" x14ac:dyDescent="0.25">
      <c r="B72" s="31"/>
      <c r="C72" s="33"/>
      <c r="D72" s="21"/>
    </row>
    <row r="73" spans="1:4" x14ac:dyDescent="0.25">
      <c r="B73" s="31"/>
      <c r="C73" s="33"/>
      <c r="D73" s="21"/>
    </row>
    <row r="74" spans="1:4" x14ac:dyDescent="0.25">
      <c r="A74" s="9"/>
      <c r="B74" s="32"/>
      <c r="C74" s="33"/>
      <c r="D74" s="21"/>
    </row>
    <row r="75" spans="1:4" x14ac:dyDescent="0.25">
      <c r="B75" s="30" t="s">
        <v>46</v>
      </c>
      <c r="C75" s="33">
        <v>48</v>
      </c>
      <c r="D75" s="20">
        <f>C75*D2</f>
        <v>33600</v>
      </c>
    </row>
    <row r="76" spans="1:4" x14ac:dyDescent="0.25">
      <c r="B76" s="31"/>
      <c r="C76" s="33"/>
      <c r="D76" s="21"/>
    </row>
    <row r="77" spans="1:4" x14ac:dyDescent="0.25">
      <c r="B77" s="31"/>
      <c r="C77" s="33"/>
      <c r="D77" s="21"/>
    </row>
    <row r="78" spans="1:4" x14ac:dyDescent="0.25">
      <c r="B78" s="31"/>
      <c r="C78" s="33"/>
      <c r="D78" s="21"/>
    </row>
    <row r="79" spans="1:4" x14ac:dyDescent="0.25">
      <c r="B79" s="31"/>
      <c r="C79" s="33"/>
      <c r="D79" s="21"/>
    </row>
    <row r="80" spans="1:4" x14ac:dyDescent="0.25">
      <c r="B80" s="31"/>
      <c r="C80" s="33"/>
      <c r="D80" s="21"/>
    </row>
    <row r="81" spans="1:4" x14ac:dyDescent="0.25">
      <c r="B81" s="31"/>
      <c r="C81" s="33"/>
      <c r="D81" s="21"/>
    </row>
    <row r="82" spans="1:4" x14ac:dyDescent="0.25">
      <c r="B82" s="31"/>
      <c r="C82" s="33"/>
      <c r="D82" s="21"/>
    </row>
    <row r="83" spans="1:4" x14ac:dyDescent="0.25">
      <c r="B83" s="31"/>
      <c r="C83" s="33"/>
      <c r="D83" s="21"/>
    </row>
    <row r="84" spans="1:4" x14ac:dyDescent="0.25">
      <c r="B84" s="31"/>
      <c r="C84" s="33"/>
      <c r="D84" s="21"/>
    </row>
    <row r="85" spans="1:4" x14ac:dyDescent="0.25">
      <c r="B85" s="31"/>
      <c r="C85" s="33"/>
      <c r="D85" s="21"/>
    </row>
    <row r="86" spans="1:4" x14ac:dyDescent="0.25">
      <c r="B86" s="31"/>
      <c r="C86" s="33"/>
      <c r="D86" s="21"/>
    </row>
    <row r="87" spans="1:4" x14ac:dyDescent="0.25">
      <c r="B87" s="31"/>
      <c r="C87" s="33"/>
      <c r="D87" s="21"/>
    </row>
    <row r="88" spans="1:4" x14ac:dyDescent="0.25">
      <c r="B88" s="31"/>
      <c r="C88" s="33"/>
      <c r="D88" s="21"/>
    </row>
    <row r="89" spans="1:4" x14ac:dyDescent="0.25">
      <c r="B89" s="31"/>
      <c r="C89" s="33"/>
      <c r="D89" s="21"/>
    </row>
    <row r="90" spans="1:4" x14ac:dyDescent="0.25">
      <c r="B90" s="31"/>
      <c r="C90" s="33"/>
      <c r="D90" s="21"/>
    </row>
    <row r="91" spans="1:4" x14ac:dyDescent="0.25">
      <c r="A91" s="9"/>
      <c r="B91" s="32"/>
      <c r="C91" s="33"/>
      <c r="D91" s="21"/>
    </row>
    <row r="92" spans="1:4" x14ac:dyDescent="0.25">
      <c r="B92" s="37" t="s">
        <v>47</v>
      </c>
      <c r="C92" s="39">
        <v>48</v>
      </c>
      <c r="D92" s="20">
        <f>C92*D2</f>
        <v>33600</v>
      </c>
    </row>
    <row r="93" spans="1:4" x14ac:dyDescent="0.25">
      <c r="B93" s="23"/>
      <c r="C93" s="39"/>
      <c r="D93" s="21"/>
    </row>
    <row r="94" spans="1:4" x14ac:dyDescent="0.25">
      <c r="B94" s="23"/>
      <c r="C94" s="39"/>
      <c r="D94" s="21"/>
    </row>
    <row r="95" spans="1:4" x14ac:dyDescent="0.25">
      <c r="B95" s="23"/>
      <c r="C95" s="39"/>
      <c r="D95" s="21"/>
    </row>
    <row r="96" spans="1:4" x14ac:dyDescent="0.25">
      <c r="B96" s="23"/>
      <c r="C96" s="39"/>
      <c r="D96" s="21"/>
    </row>
    <row r="97" spans="1:4" x14ac:dyDescent="0.25">
      <c r="B97" s="23"/>
      <c r="C97" s="39"/>
      <c r="D97" s="21"/>
    </row>
    <row r="98" spans="1:4" x14ac:dyDescent="0.25">
      <c r="B98" s="23"/>
      <c r="C98" s="39"/>
      <c r="D98" s="21"/>
    </row>
    <row r="99" spans="1:4" x14ac:dyDescent="0.25">
      <c r="A99" s="9"/>
      <c r="B99" s="38"/>
      <c r="C99" s="39"/>
      <c r="D99" s="21"/>
    </row>
    <row r="100" spans="1:4" x14ac:dyDescent="0.25">
      <c r="B100" s="30" t="s">
        <v>49</v>
      </c>
      <c r="C100" s="39">
        <v>48</v>
      </c>
      <c r="D100" s="20">
        <f>C100*D2</f>
        <v>33600</v>
      </c>
    </row>
    <row r="101" spans="1:4" x14ac:dyDescent="0.25">
      <c r="B101" s="31"/>
      <c r="C101" s="39"/>
      <c r="D101" s="21"/>
    </row>
    <row r="102" spans="1:4" x14ac:dyDescent="0.25">
      <c r="B102" s="31"/>
      <c r="C102" s="39"/>
      <c r="D102" s="21"/>
    </row>
    <row r="103" spans="1:4" x14ac:dyDescent="0.25">
      <c r="B103" s="31"/>
      <c r="C103" s="39"/>
      <c r="D103" s="21"/>
    </row>
    <row r="104" spans="1:4" x14ac:dyDescent="0.25">
      <c r="B104" s="31"/>
      <c r="C104" s="39"/>
      <c r="D104" s="21"/>
    </row>
    <row r="105" spans="1:4" x14ac:dyDescent="0.25">
      <c r="B105" s="31"/>
      <c r="C105" s="39"/>
      <c r="D105" s="21"/>
    </row>
    <row r="106" spans="1:4" x14ac:dyDescent="0.25">
      <c r="B106" s="31"/>
      <c r="C106" s="39"/>
      <c r="D106" s="21"/>
    </row>
    <row r="107" spans="1:4" x14ac:dyDescent="0.25">
      <c r="B107" s="31"/>
      <c r="C107" s="39"/>
      <c r="D107" s="21"/>
    </row>
    <row r="108" spans="1:4" x14ac:dyDescent="0.25">
      <c r="B108" s="31"/>
      <c r="C108" s="39"/>
      <c r="D108" s="21"/>
    </row>
    <row r="109" spans="1:4" x14ac:dyDescent="0.25">
      <c r="B109" s="31"/>
      <c r="C109" s="39"/>
      <c r="D109" s="21"/>
    </row>
    <row r="110" spans="1:4" x14ac:dyDescent="0.25">
      <c r="A110" s="9"/>
      <c r="B110" s="32"/>
      <c r="C110" s="39"/>
      <c r="D110" s="21"/>
    </row>
    <row r="111" spans="1:4" x14ac:dyDescent="0.25">
      <c r="B111" s="30" t="s">
        <v>48</v>
      </c>
      <c r="C111" s="39">
        <v>48</v>
      </c>
      <c r="D111" s="20">
        <f>C111*D2</f>
        <v>33600</v>
      </c>
    </row>
    <row r="112" spans="1:4" x14ac:dyDescent="0.25">
      <c r="B112" s="31"/>
      <c r="C112" s="39"/>
      <c r="D112" s="21"/>
    </row>
    <row r="113" spans="1:7" x14ac:dyDescent="0.25">
      <c r="B113" s="31"/>
      <c r="C113" s="39"/>
      <c r="D113" s="21"/>
    </row>
    <row r="114" spans="1:7" x14ac:dyDescent="0.25">
      <c r="B114" s="31"/>
      <c r="C114" s="39"/>
      <c r="D114" s="21"/>
    </row>
    <row r="115" spans="1:7" x14ac:dyDescent="0.25">
      <c r="B115" s="31"/>
      <c r="C115" s="39"/>
      <c r="D115" s="21"/>
    </row>
    <row r="116" spans="1:7" x14ac:dyDescent="0.25">
      <c r="B116" s="31"/>
      <c r="C116" s="39"/>
      <c r="D116" s="21"/>
    </row>
    <row r="117" spans="1:7" x14ac:dyDescent="0.25">
      <c r="B117" s="31"/>
      <c r="C117" s="39"/>
      <c r="D117" s="21"/>
    </row>
    <row r="118" spans="1:7" x14ac:dyDescent="0.25">
      <c r="B118" s="31"/>
      <c r="C118" s="39"/>
      <c r="D118" s="21"/>
    </row>
    <row r="119" spans="1:7" x14ac:dyDescent="0.25">
      <c r="B119" s="31"/>
      <c r="C119" s="39"/>
      <c r="D119" s="21"/>
    </row>
    <row r="120" spans="1:7" x14ac:dyDescent="0.25">
      <c r="B120" s="31"/>
      <c r="C120" s="39"/>
      <c r="D120" s="21"/>
    </row>
    <row r="121" spans="1:7" x14ac:dyDescent="0.25">
      <c r="B121" s="31"/>
      <c r="C121" s="39"/>
      <c r="D121" s="21"/>
    </row>
    <row r="122" spans="1:7" x14ac:dyDescent="0.25">
      <c r="B122" s="31"/>
      <c r="C122" s="39"/>
      <c r="D122" s="21"/>
    </row>
    <row r="123" spans="1:7" x14ac:dyDescent="0.25">
      <c r="B123" s="31"/>
      <c r="C123" s="39"/>
      <c r="D123" s="21"/>
    </row>
    <row r="124" spans="1:7" x14ac:dyDescent="0.25">
      <c r="B124" s="31"/>
      <c r="C124" s="39"/>
      <c r="D124" s="21"/>
    </row>
    <row r="125" spans="1:7" x14ac:dyDescent="0.25">
      <c r="A125" s="9"/>
      <c r="B125" s="32"/>
      <c r="C125" s="39"/>
      <c r="D125" s="21"/>
    </row>
    <row r="127" spans="1:7" x14ac:dyDescent="0.25">
      <c r="B127" s="12" t="s">
        <v>53</v>
      </c>
      <c r="C127" s="10">
        <f>SUM(C28:C125)</f>
        <v>628</v>
      </c>
      <c r="E127" s="12" t="s">
        <v>53</v>
      </c>
      <c r="F127" s="10">
        <f>SUM(F28:F126)</f>
        <v>1040</v>
      </c>
    </row>
    <row r="128" spans="1:7" x14ac:dyDescent="0.25">
      <c r="B128" s="12" t="s">
        <v>54</v>
      </c>
      <c r="D128" s="14">
        <f>C127*D2</f>
        <v>439600</v>
      </c>
      <c r="E128" s="12" t="s">
        <v>54</v>
      </c>
      <c r="G128" s="14">
        <f>F127*F2</f>
        <v>1040000</v>
      </c>
    </row>
    <row r="131" spans="3:5" x14ac:dyDescent="0.25">
      <c r="D131" s="13" t="s">
        <v>55</v>
      </c>
      <c r="E131" s="17">
        <f>D128+G128</f>
        <v>1479600</v>
      </c>
    </row>
    <row r="132" spans="3:5" x14ac:dyDescent="0.25">
      <c r="D132" s="13" t="s">
        <v>52</v>
      </c>
      <c r="E132" s="15">
        <f>C127+F127</f>
        <v>1668</v>
      </c>
    </row>
    <row r="133" spans="3:5" x14ac:dyDescent="0.25">
      <c r="E133" s="6"/>
    </row>
    <row r="134" spans="3:5" x14ac:dyDescent="0.25">
      <c r="C134" s="42" t="s">
        <v>60</v>
      </c>
      <c r="D134" s="13" t="s">
        <v>56</v>
      </c>
      <c r="E134" s="16">
        <f>E132/8</f>
        <v>208.5</v>
      </c>
    </row>
    <row r="135" spans="3:5" x14ac:dyDescent="0.25">
      <c r="C135" s="40"/>
      <c r="D135" s="13" t="s">
        <v>57</v>
      </c>
      <c r="E135" s="16">
        <f>E134/21</f>
        <v>9.9285714285714288</v>
      </c>
    </row>
    <row r="136" spans="3:5" x14ac:dyDescent="0.25">
      <c r="C136" s="43" t="s">
        <v>61</v>
      </c>
      <c r="D136" s="13" t="s">
        <v>56</v>
      </c>
      <c r="E136" s="16">
        <f>E134/2</f>
        <v>104.25</v>
      </c>
    </row>
    <row r="137" spans="3:5" x14ac:dyDescent="0.25">
      <c r="C137" s="28"/>
      <c r="D137" s="13" t="s">
        <v>57</v>
      </c>
      <c r="E137" s="16">
        <f>E135/2</f>
        <v>4.9642857142857144</v>
      </c>
    </row>
  </sheetData>
  <mergeCells count="31">
    <mergeCell ref="C111:C125"/>
    <mergeCell ref="C134:C135"/>
    <mergeCell ref="C136:C137"/>
    <mergeCell ref="C55:C65"/>
    <mergeCell ref="C66:C74"/>
    <mergeCell ref="C75:C91"/>
    <mergeCell ref="C92:C99"/>
    <mergeCell ref="C100:C110"/>
    <mergeCell ref="B55:B65"/>
    <mergeCell ref="B66:B74"/>
    <mergeCell ref="B75:B91"/>
    <mergeCell ref="B92:B99"/>
    <mergeCell ref="B111:B125"/>
    <mergeCell ref="B100:B110"/>
    <mergeCell ref="B1:D1"/>
    <mergeCell ref="B3:C3"/>
    <mergeCell ref="B36:B46"/>
    <mergeCell ref="B29:B35"/>
    <mergeCell ref="B47:B54"/>
    <mergeCell ref="C29:C35"/>
    <mergeCell ref="C36:C46"/>
    <mergeCell ref="C47:C54"/>
    <mergeCell ref="D29:D35"/>
    <mergeCell ref="D36:D46"/>
    <mergeCell ref="D47:D54"/>
    <mergeCell ref="D111:D125"/>
    <mergeCell ref="D55:D65"/>
    <mergeCell ref="D66:D74"/>
    <mergeCell ref="D75:D91"/>
    <mergeCell ref="D92:D99"/>
    <mergeCell ref="D100:D110"/>
  </mergeCells>
  <pageMargins left="0.7" right="0.7" top="0.75" bottom="0.75" header="0.3" footer="0.3"/>
  <pageSetup paperSize="9" firstPageNumber="4294967295" orientation="portrait" horizontalDpi="214748364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Бойков Евгений Викторович</dc:creator>
  <cp:lastModifiedBy>Бойков Евгений Викторович</cp:lastModifiedBy>
  <cp:revision>1</cp:revision>
  <dcterms:created xsi:type="dcterms:W3CDTF">2022-02-09T03:03:31Z</dcterms:created>
  <dcterms:modified xsi:type="dcterms:W3CDTF">2022-11-21T08:23:32Z</dcterms:modified>
</cp:coreProperties>
</file>